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Sheet1!$A$1:$K$19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<sst xmlns="http://schemas.openxmlformats.org/spreadsheetml/2006/main" count="72" uniqueCount="55">
  <si>
    <t>附件1</t>
  </si>
  <si>
    <t>菏泽市第一批中医优势病种收费、医保支付标准</t>
  </si>
  <si>
    <t>单位：元</t>
  </si>
  <si>
    <t xml:space="preserve"> 序号</t>
  </si>
  <si>
    <t>病种编码</t>
  </si>
  <si>
    <t>优势病种名称</t>
  </si>
  <si>
    <t>疾病诊断编码</t>
  </si>
  <si>
    <t>主要操作/治疗方式</t>
  </si>
  <si>
    <t>三级医疗机构</t>
  </si>
  <si>
    <t>二级医疗机构</t>
  </si>
  <si>
    <t>参照收费标准</t>
  </si>
  <si>
    <t>医保支付标准（职工 ）</t>
  </si>
  <si>
    <t>医保支付标准（居民）</t>
  </si>
  <si>
    <t>ZYYS201</t>
  </si>
  <si>
    <t>跟骨骨折</t>
  </si>
  <si>
    <t>S92.001</t>
  </si>
  <si>
    <t>闭合复位经皮穿刺内固定技术治疗</t>
  </si>
  <si>
    <t>ZYYS202</t>
  </si>
  <si>
    <t>胫腓骨骨折</t>
  </si>
  <si>
    <t>S82.201</t>
  </si>
  <si>
    <t>ZYYS203</t>
  </si>
  <si>
    <t>肱骨外科颈骨折</t>
  </si>
  <si>
    <t>S42.201</t>
  </si>
  <si>
    <t>ZYYS204</t>
  </si>
  <si>
    <t>孟氏骨折</t>
  </si>
  <si>
    <t>S52.203</t>
  </si>
  <si>
    <t>ZYYS205</t>
  </si>
  <si>
    <t>肱骨外髁骨折</t>
  </si>
  <si>
    <t>S42.402</t>
  </si>
  <si>
    <t>ZYYS206</t>
  </si>
  <si>
    <t>桡骨颈骨骨折</t>
  </si>
  <si>
    <t>S52.102</t>
  </si>
  <si>
    <t>ZYYS207</t>
  </si>
  <si>
    <t>盖氏骨折</t>
  </si>
  <si>
    <t>S52.5001</t>
  </si>
  <si>
    <t>ZYYS208</t>
  </si>
  <si>
    <t>踝部骨折脱位</t>
  </si>
  <si>
    <t>S82.80302</t>
  </si>
  <si>
    <t>ZYYS209</t>
  </si>
  <si>
    <t>足跖骨骨折</t>
  </si>
  <si>
    <t>ZYYS001</t>
  </si>
  <si>
    <t>肱骨踝上骨折</t>
  </si>
  <si>
    <t>S42.302</t>
  </si>
  <si>
    <t>ZYYS002</t>
  </si>
  <si>
    <t>桡骨远端骨折</t>
  </si>
  <si>
    <t>S52.501</t>
  </si>
  <si>
    <t>ZYYS003</t>
  </si>
  <si>
    <t>锁骨骨折</t>
  </si>
  <si>
    <t>S42.001</t>
  </si>
  <si>
    <t>ZYYS004</t>
  </si>
  <si>
    <t>腰椎间盘突出症</t>
  </si>
  <si>
    <t>M51.202</t>
  </si>
  <si>
    <t>ZYYS005</t>
  </si>
  <si>
    <t>肩凝症</t>
  </si>
  <si>
    <t>M75.001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</si>
</sst>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华文中宋"/>
      <charset val="134"/>
    </font>
    <font>
      <b/>
      <sz val="22"/>
      <color theme="1"/>
      <name val="黑体"/>
      <charset val="134"/>
    </font>
    <font>
      <b/>
      <sz val="11"/>
      <color theme="1"/>
      <name val="等线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C22" sqref="C22"/>
    </sheetView>
  </sheetViews>
  <sheetFormatPr defaultColWidth="9" defaultRowHeight="13.5"/>
  <cols>
    <col min="1" max="1" width="6.625" customWidth="1"/>
    <col min="2" max="2" width="9.5" customWidth="1"/>
    <col min="3" max="3" width="14.875" customWidth="1"/>
    <col min="4" max="4" width="10.5" customWidth="1"/>
    <col min="5" max="5" width="19" customWidth="1"/>
    <col min="6" max="6" width="10.375" customWidth="1"/>
    <col min="7" max="7" width="12.625" customWidth="1"/>
    <col min="8" max="8" width="11.5" customWidth="1"/>
    <col min="9" max="9" width="9.75" customWidth="1"/>
    <col min="10" max="10" width="13.75" customWidth="1"/>
    <col min="11" max="11" width="13.125" customWidth="1"/>
  </cols>
  <sheetData>
    <row r="1" ht="22" customHeight="1" spans="1:1">
      <c r="A1" s="1" t="s">
        <v>0</v>
      </c>
    </row>
    <row r="2" ht="30.7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4.25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1.75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/>
      <c r="H4" s="5"/>
      <c r="I4" s="5" t="s">
        <v>9</v>
      </c>
      <c r="J4" s="5"/>
      <c r="K4" s="5"/>
    </row>
    <row r="5" ht="28.5" spans="1:11">
      <c r="A5" s="6"/>
      <c r="B5" s="5"/>
      <c r="C5" s="6"/>
      <c r="D5" s="5"/>
      <c r="E5" s="5"/>
      <c r="F5" s="5" t="s">
        <v>10</v>
      </c>
      <c r="G5" s="5" t="s">
        <v>11</v>
      </c>
      <c r="H5" s="5" t="s">
        <v>12</v>
      </c>
      <c r="I5" s="5" t="s">
        <v>10</v>
      </c>
      <c r="J5" s="5" t="s">
        <v>11</v>
      </c>
      <c r="K5" s="5" t="s">
        <v>12</v>
      </c>
    </row>
    <row r="6" ht="28.5" spans="1:11">
      <c r="A6" s="7">
        <v>1</v>
      </c>
      <c r="B6" s="7" t="s">
        <v>13</v>
      </c>
      <c r="C6" s="8" t="s">
        <v>14</v>
      </c>
      <c r="D6" s="9" t="s">
        <v>15</v>
      </c>
      <c r="E6" s="10" t="s">
        <v>16</v>
      </c>
      <c r="F6" s="7">
        <v>13000</v>
      </c>
      <c r="G6" s="11">
        <f t="shared" ref="G6:G12" si="0">F6*0.8</f>
        <v>10400</v>
      </c>
      <c r="H6" s="11">
        <f t="shared" ref="H6:H12" si="1">F6*0.6</f>
        <v>7800</v>
      </c>
      <c r="I6" s="7">
        <v>12000</v>
      </c>
      <c r="J6" s="11">
        <f t="shared" ref="J6:J12" si="2">I6*0.85</f>
        <v>10200</v>
      </c>
      <c r="K6" s="11">
        <f t="shared" ref="K6:K12" si="3">I6*0.65</f>
        <v>7800</v>
      </c>
    </row>
    <row r="7" ht="28.5" spans="1:11">
      <c r="A7" s="7">
        <v>2</v>
      </c>
      <c r="B7" s="7" t="s">
        <v>17</v>
      </c>
      <c r="C7" s="12" t="s">
        <v>18</v>
      </c>
      <c r="D7" s="9" t="s">
        <v>19</v>
      </c>
      <c r="E7" s="10" t="s">
        <v>16</v>
      </c>
      <c r="F7" s="7">
        <v>13500</v>
      </c>
      <c r="G7" s="11">
        <f t="shared" si="0"/>
        <v>10800</v>
      </c>
      <c r="H7" s="11">
        <f t="shared" si="1"/>
        <v>8100</v>
      </c>
      <c r="I7" s="7">
        <v>12500</v>
      </c>
      <c r="J7" s="11">
        <f t="shared" si="2"/>
        <v>10625</v>
      </c>
      <c r="K7" s="11">
        <f t="shared" si="3"/>
        <v>8125</v>
      </c>
    </row>
    <row r="8" ht="28.5" spans="1:11">
      <c r="A8" s="7">
        <v>3</v>
      </c>
      <c r="B8" s="7" t="s">
        <v>20</v>
      </c>
      <c r="C8" s="12" t="s">
        <v>21</v>
      </c>
      <c r="D8" s="9" t="s">
        <v>22</v>
      </c>
      <c r="E8" s="10" t="s">
        <v>16</v>
      </c>
      <c r="F8" s="7">
        <v>12000</v>
      </c>
      <c r="G8" s="11">
        <f t="shared" si="0"/>
        <v>9600</v>
      </c>
      <c r="H8" s="11">
        <f t="shared" si="1"/>
        <v>7200</v>
      </c>
      <c r="I8" s="7">
        <v>11000</v>
      </c>
      <c r="J8" s="11">
        <f t="shared" si="2"/>
        <v>9350</v>
      </c>
      <c r="K8" s="11">
        <f t="shared" si="3"/>
        <v>7150</v>
      </c>
    </row>
    <row r="9" ht="28.5" spans="1:11">
      <c r="A9" s="7">
        <v>4</v>
      </c>
      <c r="B9" s="7" t="s">
        <v>23</v>
      </c>
      <c r="C9" s="12" t="s">
        <v>24</v>
      </c>
      <c r="D9" s="9" t="s">
        <v>25</v>
      </c>
      <c r="E9" s="10" t="s">
        <v>16</v>
      </c>
      <c r="F9" s="7">
        <v>11000</v>
      </c>
      <c r="G9" s="11">
        <f t="shared" si="0"/>
        <v>8800</v>
      </c>
      <c r="H9" s="11">
        <f t="shared" si="1"/>
        <v>6600</v>
      </c>
      <c r="I9" s="7">
        <v>10000</v>
      </c>
      <c r="J9" s="11">
        <f t="shared" si="2"/>
        <v>8500</v>
      </c>
      <c r="K9" s="11">
        <f t="shared" si="3"/>
        <v>6500</v>
      </c>
    </row>
    <row r="10" ht="28.5" spans="1:11">
      <c r="A10" s="7">
        <v>5</v>
      </c>
      <c r="B10" s="7" t="s">
        <v>26</v>
      </c>
      <c r="C10" s="12" t="s">
        <v>27</v>
      </c>
      <c r="D10" s="9" t="s">
        <v>28</v>
      </c>
      <c r="E10" s="10" t="s">
        <v>16</v>
      </c>
      <c r="F10" s="7">
        <v>8600</v>
      </c>
      <c r="G10" s="11">
        <f t="shared" si="0"/>
        <v>6880</v>
      </c>
      <c r="H10" s="11">
        <f t="shared" si="1"/>
        <v>5160</v>
      </c>
      <c r="I10" s="7">
        <v>7600</v>
      </c>
      <c r="J10" s="11">
        <f t="shared" si="2"/>
        <v>6460</v>
      </c>
      <c r="K10" s="11">
        <f t="shared" si="3"/>
        <v>4940</v>
      </c>
    </row>
    <row r="11" ht="28.5" spans="1:11">
      <c r="A11" s="7">
        <v>6</v>
      </c>
      <c r="B11" s="7" t="s">
        <v>29</v>
      </c>
      <c r="C11" s="12" t="s">
        <v>30</v>
      </c>
      <c r="D11" s="9" t="s">
        <v>31</v>
      </c>
      <c r="E11" s="10" t="s">
        <v>16</v>
      </c>
      <c r="F11" s="7">
        <v>11500</v>
      </c>
      <c r="G11" s="11">
        <f t="shared" si="0"/>
        <v>9200</v>
      </c>
      <c r="H11" s="11">
        <f t="shared" si="1"/>
        <v>6900</v>
      </c>
      <c r="I11" s="7">
        <v>10500</v>
      </c>
      <c r="J11" s="11">
        <f t="shared" si="2"/>
        <v>8925</v>
      </c>
      <c r="K11" s="11">
        <f t="shared" si="3"/>
        <v>6825</v>
      </c>
    </row>
    <row r="12" ht="28.5" spans="1:11">
      <c r="A12" s="7">
        <v>7</v>
      </c>
      <c r="B12" s="7" t="s">
        <v>32</v>
      </c>
      <c r="C12" s="12" t="s">
        <v>33</v>
      </c>
      <c r="D12" s="9" t="s">
        <v>34</v>
      </c>
      <c r="E12" s="10" t="s">
        <v>16</v>
      </c>
      <c r="F12" s="7">
        <v>12000</v>
      </c>
      <c r="G12" s="11">
        <f t="shared" si="0"/>
        <v>9600</v>
      </c>
      <c r="H12" s="11">
        <f t="shared" si="1"/>
        <v>7200</v>
      </c>
      <c r="I12" s="7">
        <v>11000</v>
      </c>
      <c r="J12" s="11">
        <f t="shared" si="2"/>
        <v>9350</v>
      </c>
      <c r="K12" s="11">
        <f t="shared" si="3"/>
        <v>7150</v>
      </c>
    </row>
    <row r="13" ht="28.5" spans="1:11">
      <c r="A13" s="7">
        <v>8</v>
      </c>
      <c r="B13" s="7" t="s">
        <v>35</v>
      </c>
      <c r="C13" s="12" t="s">
        <v>36</v>
      </c>
      <c r="D13" s="9" t="s">
        <v>37</v>
      </c>
      <c r="E13" s="10" t="s">
        <v>16</v>
      </c>
      <c r="F13" s="7">
        <v>11500</v>
      </c>
      <c r="G13" s="11">
        <f t="shared" ref="G13:G19" si="4">F13*0.8</f>
        <v>9200</v>
      </c>
      <c r="H13" s="11">
        <f t="shared" ref="H13:H19" si="5">F13*0.6</f>
        <v>6900</v>
      </c>
      <c r="I13" s="7">
        <v>10500</v>
      </c>
      <c r="J13" s="11">
        <f t="shared" ref="J13:J19" si="6">I13*0.85</f>
        <v>8925</v>
      </c>
      <c r="K13" s="11">
        <f t="shared" ref="K13:K19" si="7">I13*0.65</f>
        <v>6825</v>
      </c>
    </row>
    <row r="14" ht="28.5" spans="1:11">
      <c r="A14" s="7">
        <v>9</v>
      </c>
      <c r="B14" s="7" t="s">
        <v>38</v>
      </c>
      <c r="C14" s="12" t="s">
        <v>39</v>
      </c>
      <c r="D14" s="9" t="s">
        <v>15</v>
      </c>
      <c r="E14" s="10" t="s">
        <v>16</v>
      </c>
      <c r="F14" s="7">
        <v>9000</v>
      </c>
      <c r="G14" s="11">
        <f t="shared" si="4"/>
        <v>7200</v>
      </c>
      <c r="H14" s="11">
        <f t="shared" si="5"/>
        <v>5400</v>
      </c>
      <c r="I14" s="7">
        <v>8000</v>
      </c>
      <c r="J14" s="11">
        <f t="shared" si="6"/>
        <v>6800</v>
      </c>
      <c r="K14" s="11">
        <f t="shared" si="7"/>
        <v>5200</v>
      </c>
    </row>
    <row r="15" ht="28.5" spans="1:11">
      <c r="A15" s="7">
        <v>10</v>
      </c>
      <c r="B15" s="7" t="s">
        <v>40</v>
      </c>
      <c r="C15" s="12" t="s">
        <v>41</v>
      </c>
      <c r="D15" s="9" t="s">
        <v>42</v>
      </c>
      <c r="E15" s="10" t="s">
        <v>16</v>
      </c>
      <c r="F15" s="7">
        <v>9500</v>
      </c>
      <c r="G15" s="11">
        <f t="shared" si="4"/>
        <v>7600</v>
      </c>
      <c r="H15" s="11">
        <f t="shared" si="5"/>
        <v>5700</v>
      </c>
      <c r="I15" s="7">
        <v>8500</v>
      </c>
      <c r="J15" s="11">
        <f t="shared" si="6"/>
        <v>7225</v>
      </c>
      <c r="K15" s="11">
        <f t="shared" si="7"/>
        <v>5525</v>
      </c>
    </row>
    <row r="16" ht="28.5" spans="1:11">
      <c r="A16" s="7">
        <v>11</v>
      </c>
      <c r="B16" s="7" t="s">
        <v>43</v>
      </c>
      <c r="C16" s="12" t="s">
        <v>44</v>
      </c>
      <c r="D16" s="9" t="s">
        <v>45</v>
      </c>
      <c r="E16" s="10" t="s">
        <v>16</v>
      </c>
      <c r="F16" s="7">
        <v>9500</v>
      </c>
      <c r="G16" s="11">
        <f t="shared" si="4"/>
        <v>7600</v>
      </c>
      <c r="H16" s="11">
        <f t="shared" si="5"/>
        <v>5700</v>
      </c>
      <c r="I16" s="7">
        <v>8500</v>
      </c>
      <c r="J16" s="11">
        <f t="shared" si="6"/>
        <v>7225</v>
      </c>
      <c r="K16" s="11">
        <f t="shared" si="7"/>
        <v>5525</v>
      </c>
    </row>
    <row r="17" ht="28.5" spans="1:11">
      <c r="A17" s="7">
        <v>12</v>
      </c>
      <c r="B17" s="7" t="s">
        <v>46</v>
      </c>
      <c r="C17" s="12" t="s">
        <v>47</v>
      </c>
      <c r="D17" s="9" t="s">
        <v>48</v>
      </c>
      <c r="E17" s="10" t="s">
        <v>16</v>
      </c>
      <c r="F17" s="7">
        <v>11000</v>
      </c>
      <c r="G17" s="11">
        <f t="shared" si="4"/>
        <v>8800</v>
      </c>
      <c r="H17" s="11">
        <f t="shared" si="5"/>
        <v>6600</v>
      </c>
      <c r="I17" s="7">
        <v>10000</v>
      </c>
      <c r="J17" s="11">
        <f t="shared" si="6"/>
        <v>8500</v>
      </c>
      <c r="K17" s="11">
        <f t="shared" si="7"/>
        <v>6500</v>
      </c>
    </row>
    <row r="18" ht="28.5" spans="1:11">
      <c r="A18" s="7">
        <v>13</v>
      </c>
      <c r="B18" s="7" t="s">
        <v>49</v>
      </c>
      <c r="C18" s="12" t="s">
        <v>50</v>
      </c>
      <c r="D18" s="9" t="s">
        <v>51</v>
      </c>
      <c r="E18" s="10" t="s">
        <v>16</v>
      </c>
      <c r="F18" s="7">
        <v>13000</v>
      </c>
      <c r="G18" s="11">
        <f t="shared" si="4"/>
        <v>10400</v>
      </c>
      <c r="H18" s="11">
        <f t="shared" si="5"/>
        <v>7800</v>
      </c>
      <c r="I18" s="7">
        <v>11500</v>
      </c>
      <c r="J18" s="11">
        <f t="shared" si="6"/>
        <v>9775</v>
      </c>
      <c r="K18" s="11">
        <f t="shared" si="7"/>
        <v>7475</v>
      </c>
    </row>
    <row r="19" ht="28.5" spans="1:11">
      <c r="A19" s="7">
        <v>14</v>
      </c>
      <c r="B19" s="7" t="s">
        <v>52</v>
      </c>
      <c r="C19" s="12" t="s">
        <v>53</v>
      </c>
      <c r="D19" s="9" t="s">
        <v>54</v>
      </c>
      <c r="E19" s="10" t="s">
        <v>16</v>
      </c>
      <c r="F19" s="7">
        <v>8800</v>
      </c>
      <c r="G19" s="11">
        <f t="shared" si="4"/>
        <v>7040</v>
      </c>
      <c r="H19" s="11">
        <f t="shared" si="5"/>
        <v>5280</v>
      </c>
      <c r="I19" s="7">
        <v>7800</v>
      </c>
      <c r="J19" s="11">
        <f t="shared" si="6"/>
        <v>6630</v>
      </c>
      <c r="K19" s="11">
        <f t="shared" si="7"/>
        <v>5070</v>
      </c>
    </row>
    <row r="20" ht="14.25" spans="5:5">
      <c r="E20" s="13"/>
    </row>
    <row r="21" ht="14.25" spans="5:5">
      <c r="E21" s="14"/>
    </row>
  </sheetData>
  <mergeCells count="9">
    <mergeCell ref="A2:K2"/>
    <mergeCell ref="A3:K3"/>
    <mergeCell ref="F4:H4"/>
    <mergeCell ref="I4:K4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苍狼</cp:lastModifiedBy>
  <dcterms:created xsi:type="dcterms:W3CDTF">2021-01-14T09:36:00Z</dcterms:created>
  <dcterms:modified xsi:type="dcterms:W3CDTF">2021-01-18T08:09:47Z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